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L295" i="1" s="1"/>
  <c r="L267" i="1" s="1"/>
  <c r="K296" i="1"/>
  <c r="J296" i="1"/>
  <c r="I296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K267" i="1" s="1"/>
  <c r="K234" i="1" s="1"/>
  <c r="J268" i="1"/>
  <c r="J267" i="1" s="1"/>
  <c r="J234" i="1" s="1"/>
  <c r="I268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I260" i="1" s="1"/>
  <c r="L260" i="1"/>
  <c r="K260" i="1"/>
  <c r="J260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I236" i="1" s="1"/>
  <c r="L236" i="1"/>
  <c r="K236" i="1"/>
  <c r="J236" i="1"/>
  <c r="L235" i="1"/>
  <c r="K235" i="1"/>
  <c r="J235" i="1"/>
  <c r="L230" i="1"/>
  <c r="K230" i="1"/>
  <c r="K229" i="1" s="1"/>
  <c r="K228" i="1" s="1"/>
  <c r="J230" i="1"/>
  <c r="I230" i="1"/>
  <c r="I229" i="1" s="1"/>
  <c r="I228" i="1" s="1"/>
  <c r="L229" i="1"/>
  <c r="L228" i="1" s="1"/>
  <c r="J229" i="1"/>
  <c r="J228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P217" i="1"/>
  <c r="O217" i="1"/>
  <c r="N217" i="1"/>
  <c r="M217" i="1"/>
  <c r="L217" i="1"/>
  <c r="K217" i="1"/>
  <c r="J217" i="1"/>
  <c r="I217" i="1"/>
  <c r="I216" i="1" s="1"/>
  <c r="L216" i="1"/>
  <c r="K216" i="1"/>
  <c r="J216" i="1"/>
  <c r="L214" i="1"/>
  <c r="K214" i="1"/>
  <c r="J214" i="1"/>
  <c r="I214" i="1"/>
  <c r="I213" i="1" s="1"/>
  <c r="I212" i="1" s="1"/>
  <c r="L213" i="1"/>
  <c r="K213" i="1"/>
  <c r="J213" i="1"/>
  <c r="L212" i="1"/>
  <c r="K212" i="1"/>
  <c r="J212" i="1"/>
  <c r="L207" i="1"/>
  <c r="K207" i="1"/>
  <c r="J207" i="1"/>
  <c r="I207" i="1"/>
  <c r="L206" i="1"/>
  <c r="K206" i="1"/>
  <c r="J206" i="1"/>
  <c r="I206" i="1"/>
  <c r="I205" i="1" s="1"/>
  <c r="L205" i="1"/>
  <c r="K205" i="1"/>
  <c r="J205" i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I197" i="1" s="1"/>
  <c r="L197" i="1"/>
  <c r="K197" i="1"/>
  <c r="J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I183" i="1" s="1"/>
  <c r="L183" i="1"/>
  <c r="L182" i="1" s="1"/>
  <c r="K183" i="1"/>
  <c r="J183" i="1"/>
  <c r="J182" i="1" s="1"/>
  <c r="K182" i="1"/>
  <c r="L176" i="1"/>
  <c r="K176" i="1"/>
  <c r="J176" i="1"/>
  <c r="I176" i="1"/>
  <c r="I175" i="1" s="1"/>
  <c r="L175" i="1"/>
  <c r="K175" i="1"/>
  <c r="J175" i="1"/>
  <c r="L171" i="1"/>
  <c r="K171" i="1"/>
  <c r="J171" i="1"/>
  <c r="I171" i="1"/>
  <c r="L170" i="1"/>
  <c r="K170" i="1"/>
  <c r="J170" i="1"/>
  <c r="I170" i="1"/>
  <c r="K169" i="1"/>
  <c r="K164" i="1" s="1"/>
  <c r="J169" i="1"/>
  <c r="J164" i="1" s="1"/>
  <c r="L167" i="1"/>
  <c r="K167" i="1"/>
  <c r="J167" i="1"/>
  <c r="I167" i="1"/>
  <c r="L166" i="1"/>
  <c r="K166" i="1"/>
  <c r="J166" i="1"/>
  <c r="I166" i="1"/>
  <c r="I165" i="1" s="1"/>
  <c r="L165" i="1"/>
  <c r="K165" i="1"/>
  <c r="J165" i="1"/>
  <c r="L162" i="1"/>
  <c r="K162" i="1"/>
  <c r="J162" i="1"/>
  <c r="I162" i="1"/>
  <c r="I161" i="1" s="1"/>
  <c r="L161" i="1"/>
  <c r="K161" i="1"/>
  <c r="J161" i="1"/>
  <c r="L157" i="1"/>
  <c r="L156" i="1" s="1"/>
  <c r="K157" i="1"/>
  <c r="J157" i="1"/>
  <c r="I157" i="1"/>
  <c r="I156" i="1" s="1"/>
  <c r="K156" i="1"/>
  <c r="J156" i="1"/>
  <c r="K155" i="1"/>
  <c r="J155" i="1"/>
  <c r="K154" i="1"/>
  <c r="J154" i="1"/>
  <c r="L151" i="1"/>
  <c r="K151" i="1"/>
  <c r="J151" i="1"/>
  <c r="I151" i="1"/>
  <c r="I150" i="1" s="1"/>
  <c r="I149" i="1" s="1"/>
  <c r="L150" i="1"/>
  <c r="K150" i="1"/>
  <c r="J150" i="1"/>
  <c r="L149" i="1"/>
  <c r="K149" i="1"/>
  <c r="J149" i="1"/>
  <c r="L147" i="1"/>
  <c r="K147" i="1"/>
  <c r="J147" i="1"/>
  <c r="I147" i="1"/>
  <c r="I146" i="1" s="1"/>
  <c r="L146" i="1"/>
  <c r="K146" i="1"/>
  <c r="K141" i="1" s="1"/>
  <c r="K135" i="1" s="1"/>
  <c r="J146" i="1"/>
  <c r="L143" i="1"/>
  <c r="L142" i="1" s="1"/>
  <c r="K143" i="1"/>
  <c r="J143" i="1"/>
  <c r="I143" i="1"/>
  <c r="K142" i="1"/>
  <c r="J142" i="1"/>
  <c r="I142" i="1"/>
  <c r="J141" i="1"/>
  <c r="L138" i="1"/>
  <c r="L137" i="1" s="1"/>
  <c r="L136" i="1" s="1"/>
  <c r="K138" i="1"/>
  <c r="J138" i="1"/>
  <c r="I138" i="1"/>
  <c r="I137" i="1" s="1"/>
  <c r="I136" i="1" s="1"/>
  <c r="K137" i="1"/>
  <c r="J137" i="1"/>
  <c r="K136" i="1"/>
  <c r="J136" i="1"/>
  <c r="J135" i="1"/>
  <c r="L133" i="1"/>
  <c r="L132" i="1" s="1"/>
  <c r="L131" i="1" s="1"/>
  <c r="K133" i="1"/>
  <c r="K132" i="1" s="1"/>
  <c r="K131" i="1" s="1"/>
  <c r="K109" i="1" s="1"/>
  <c r="J133" i="1"/>
  <c r="J132" i="1" s="1"/>
  <c r="J131" i="1" s="1"/>
  <c r="J109" i="1" s="1"/>
  <c r="I133" i="1"/>
  <c r="I132" i="1" s="1"/>
  <c r="I131" i="1" s="1"/>
  <c r="L129" i="1"/>
  <c r="L128" i="1" s="1"/>
  <c r="L127" i="1" s="1"/>
  <c r="K129" i="1"/>
  <c r="J129" i="1"/>
  <c r="I129" i="1"/>
  <c r="I128" i="1" s="1"/>
  <c r="I127" i="1" s="1"/>
  <c r="K128" i="1"/>
  <c r="J128" i="1"/>
  <c r="K127" i="1"/>
  <c r="J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L120" i="1" s="1"/>
  <c r="L119" i="1" s="1"/>
  <c r="K121" i="1"/>
  <c r="J121" i="1"/>
  <c r="I121" i="1"/>
  <c r="I120" i="1" s="1"/>
  <c r="I119" i="1" s="1"/>
  <c r="K120" i="1"/>
  <c r="J120" i="1"/>
  <c r="K119" i="1"/>
  <c r="J119" i="1"/>
  <c r="L117" i="1"/>
  <c r="L116" i="1" s="1"/>
  <c r="L115" i="1" s="1"/>
  <c r="K117" i="1"/>
  <c r="J117" i="1"/>
  <c r="I117" i="1"/>
  <c r="I116" i="1" s="1"/>
  <c r="I115" i="1" s="1"/>
  <c r="K116" i="1"/>
  <c r="J116" i="1"/>
  <c r="K115" i="1"/>
  <c r="J115" i="1"/>
  <c r="L112" i="1"/>
  <c r="L111" i="1" s="1"/>
  <c r="L110" i="1" s="1"/>
  <c r="L109" i="1" s="1"/>
  <c r="K112" i="1"/>
  <c r="J112" i="1"/>
  <c r="I112" i="1"/>
  <c r="K111" i="1"/>
  <c r="J111" i="1"/>
  <c r="I111" i="1"/>
  <c r="K110" i="1"/>
  <c r="J110" i="1"/>
  <c r="I110" i="1"/>
  <c r="L106" i="1"/>
  <c r="L105" i="1" s="1"/>
  <c r="L100" i="1" s="1"/>
  <c r="K106" i="1"/>
  <c r="K105" i="1" s="1"/>
  <c r="K100" i="1" s="1"/>
  <c r="J106" i="1"/>
  <c r="J105" i="1" s="1"/>
  <c r="J100" i="1" s="1"/>
  <c r="J89" i="1" s="1"/>
  <c r="I106" i="1"/>
  <c r="I105" i="1"/>
  <c r="I100" i="1" s="1"/>
  <c r="L102" i="1"/>
  <c r="K102" i="1"/>
  <c r="J102" i="1"/>
  <c r="I102" i="1"/>
  <c r="L101" i="1"/>
  <c r="K101" i="1"/>
  <c r="J101" i="1"/>
  <c r="I101" i="1"/>
  <c r="L97" i="1"/>
  <c r="L96" i="1" s="1"/>
  <c r="L95" i="1" s="1"/>
  <c r="K97" i="1"/>
  <c r="J97" i="1"/>
  <c r="I97" i="1"/>
  <c r="K96" i="1"/>
  <c r="J96" i="1"/>
  <c r="I96" i="1"/>
  <c r="K95" i="1"/>
  <c r="J95" i="1"/>
  <c r="I95" i="1"/>
  <c r="L92" i="1"/>
  <c r="L91" i="1" s="1"/>
  <c r="L90" i="1" s="1"/>
  <c r="K92" i="1"/>
  <c r="K91" i="1" s="1"/>
  <c r="K90" i="1" s="1"/>
  <c r="J92" i="1"/>
  <c r="I92" i="1"/>
  <c r="I91" i="1" s="1"/>
  <c r="I90" i="1" s="1"/>
  <c r="J91" i="1"/>
  <c r="J90" i="1"/>
  <c r="L85" i="1"/>
  <c r="L84" i="1" s="1"/>
  <c r="L83" i="1" s="1"/>
  <c r="L82" i="1" s="1"/>
  <c r="K85" i="1"/>
  <c r="K84" i="1" s="1"/>
  <c r="K83" i="1" s="1"/>
  <c r="K82" i="1" s="1"/>
  <c r="J85" i="1"/>
  <c r="I85" i="1"/>
  <c r="I84" i="1" s="1"/>
  <c r="I83" i="1" s="1"/>
  <c r="I82" i="1" s="1"/>
  <c r="J84" i="1"/>
  <c r="J83" i="1" s="1"/>
  <c r="J82" i="1" s="1"/>
  <c r="L80" i="1"/>
  <c r="L79" i="1" s="1"/>
  <c r="L78" i="1" s="1"/>
  <c r="K80" i="1"/>
  <c r="J80" i="1"/>
  <c r="J79" i="1" s="1"/>
  <c r="J78" i="1" s="1"/>
  <c r="J61" i="1" s="1"/>
  <c r="I80" i="1"/>
  <c r="I79" i="1" s="1"/>
  <c r="I78" i="1" s="1"/>
  <c r="K79" i="1"/>
  <c r="K78" i="1" s="1"/>
  <c r="L74" i="1"/>
  <c r="L73" i="1" s="1"/>
  <c r="K74" i="1"/>
  <c r="K73" i="1" s="1"/>
  <c r="J74" i="1"/>
  <c r="I74" i="1"/>
  <c r="J73" i="1"/>
  <c r="I73" i="1"/>
  <c r="L69" i="1"/>
  <c r="L68" i="1" s="1"/>
  <c r="L62" i="1" s="1"/>
  <c r="K69" i="1"/>
  <c r="K68" i="1" s="1"/>
  <c r="J69" i="1"/>
  <c r="I69" i="1"/>
  <c r="J68" i="1"/>
  <c r="I68" i="1"/>
  <c r="L64" i="1"/>
  <c r="K64" i="1"/>
  <c r="J64" i="1"/>
  <c r="I64" i="1"/>
  <c r="L63" i="1"/>
  <c r="K63" i="1"/>
  <c r="K62" i="1" s="1"/>
  <c r="J63" i="1"/>
  <c r="I63" i="1"/>
  <c r="I62" i="1" s="1"/>
  <c r="J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K39" i="1" s="1"/>
  <c r="K38" i="1" s="1"/>
  <c r="J40" i="1"/>
  <c r="I40" i="1"/>
  <c r="I39" i="1" s="1"/>
  <c r="I38" i="1" s="1"/>
  <c r="J39" i="1"/>
  <c r="J38" i="1"/>
  <c r="L36" i="1"/>
  <c r="K36" i="1"/>
  <c r="J36" i="1"/>
  <c r="I36" i="1"/>
  <c r="L34" i="1"/>
  <c r="L33" i="1" s="1"/>
  <c r="L32" i="1" s="1"/>
  <c r="K34" i="1"/>
  <c r="K33" i="1" s="1"/>
  <c r="K32" i="1" s="1"/>
  <c r="J34" i="1"/>
  <c r="I34" i="1"/>
  <c r="J33" i="1"/>
  <c r="I33" i="1"/>
  <c r="I32" i="1" s="1"/>
  <c r="I31" i="1" s="1"/>
  <c r="J32" i="1"/>
  <c r="J31" i="1"/>
  <c r="K181" i="1" l="1"/>
  <c r="J181" i="1"/>
  <c r="J180" i="1" s="1"/>
  <c r="L181" i="1"/>
  <c r="L234" i="1"/>
  <c r="K180" i="1"/>
  <c r="L169" i="1"/>
  <c r="L164" i="1" s="1"/>
  <c r="I169" i="1"/>
  <c r="L155" i="1"/>
  <c r="L154" i="1" s="1"/>
  <c r="I155" i="1"/>
  <c r="I154" i="1" s="1"/>
  <c r="L141" i="1"/>
  <c r="L135" i="1" s="1"/>
  <c r="I109" i="1"/>
  <c r="I89" i="1"/>
  <c r="K89" i="1"/>
  <c r="J30" i="1"/>
  <c r="L61" i="1"/>
  <c r="K61" i="1"/>
  <c r="I164" i="1"/>
  <c r="K31" i="1"/>
  <c r="L89" i="1"/>
  <c r="I141" i="1"/>
  <c r="I135" i="1" s="1"/>
  <c r="I235" i="1"/>
  <c r="I234" i="1" s="1"/>
  <c r="L31" i="1"/>
  <c r="I61" i="1"/>
  <c r="I182" i="1"/>
  <c r="I181" i="1" s="1"/>
  <c r="L180" i="1" l="1"/>
  <c r="I180" i="1"/>
  <c r="J364" i="1"/>
  <c r="I30" i="1"/>
  <c r="L30" i="1"/>
  <c r="L364" i="1" s="1"/>
  <c r="K30" i="1"/>
  <c r="K364" i="1" s="1"/>
  <c r="I364" i="1" l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<sst xmlns="http://schemas.openxmlformats.org/spreadsheetml/2006/main" count="385" uniqueCount="235">
  <si>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</si>
  <si>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</si>
  <si>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</si>
  <si>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</si>
  <si>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</si>
  <si>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</si>
  <si>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</si>
  <si>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</si>
  <si>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</si>
  <si>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kovo 31 d.</t>
  </si>
  <si>
    <t/>
  </si>
  <si>
    <t>ketvirtinė</t>
  </si>
  <si>
    <t>(metinė, ketvirtinė)</t>
  </si>
  <si>
    <t>ATASKAITA</t>
  </si>
  <si>
    <t>2023 m. balandžio 5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</si>
  <si>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</si>
  <si>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</si>
  <si>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</si>
  <si>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</si>
  <si>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</si>
  <si>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</si>
  <si>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</si>
  <si>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</si>
  <si>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</si>
  <si>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</si>
  <si>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</si>
  <si>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</si>
  <si>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</si>
  <si>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</si>
  <si>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</si>
  <si>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</si>
  <si>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</si>
  <si>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</si>
  <si>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</si>
  <si>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</si>
  <si>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</si>
  <si>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</si>
  <si>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</si>
  <si>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</si>
  <si>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</si>
  <si>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</si>
  <si>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</si>
  <si>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</si>
  <si>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</si>
  <si>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</si>
  <si>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</si>
  <si>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</si>
  <si>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</si>
  <si>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</si>
  <si>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</si>
  <si>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</si>
  <si>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</si>
  <si>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</si>
  <si>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</si>
  <si>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</si>
  <si>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</si>
  <si>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</si>
  <si>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</si>
  <si>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</si>
  <si>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</si>
  <si>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</si>
  <si>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</si>
  <si>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</si>
  <si>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</si>
  <si>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</si>
  <si>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</si>
  <si>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</si>
  <si>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</si>
  <si>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</si>
  <si>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</si>
  <si>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</si>
  <si>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</si>
  <si>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</si>
  <si>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</si>
  <si>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</si>
  <si>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</si>
  <si>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</si>
  <si>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</si>
  <si>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</si>
  <si>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</si>
  <si>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</si>
  <si>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</si>
  <si>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</si>
  <si>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</si>
  <si>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</si>
  <si>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</si>
  <si>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</si>
  <si>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</si>
  <si>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</si>
  <si>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</si>
  <si>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</si>
  <si>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</si>
  <si>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</si>
  <si>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</si>
  <si>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</si>
  <si>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</si>
  <si>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</si>
  <si>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</si>
  <si>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</si>
  <si>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</si>
  <si>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</si>
  <si>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</si>
  <si>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</si>
  <si>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</si>
  <si>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</si>
  <si>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</si>
  <si>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</si>
  <si>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</si>
  <si>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</si>
  <si>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</si>
  <si>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</si>
  <si>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</si>
  <si>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</si>
  <si>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</si>
  <si>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</si>
  <si>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</si>
  <si>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</si>
  <si>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</si>
  <si>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</si>
  <si>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</si>
  <si>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</si>
  <si>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</si>
  <si>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</si>
  <si>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</si>
  <si>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</si>
  <si>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</si>
  <si>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</si>
  <si>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</si>
  <si>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</si>
  <si>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</si>
  <si>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</si>
  <si>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</si>
  <si>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</si>
  <si>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</si>
  <si>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</si>
  <si>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</si>
  <si>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</si>
  <si>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</si>
  <si>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</si>
  <si>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</si>
  <si>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</si>
  <si>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</si>
  <si>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</si>
  <si>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</si>
  <si>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</si>
  <si>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</si>
  <si>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</si>
  <si>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</si>
  <si>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</si>
  <si>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</si>
  <si>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</si>
  <si>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</si>
  <si>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</si>
  <si>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</si>
  <si>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</si>
  <si>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</si>
  <si>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</si>
  <si>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</si>
  <si>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</si>
  <si>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</si>
  <si>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</si>
  <si>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</si>
  <si>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</si>
  <si>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</si>
  <si>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</si>
  <si>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</si>
  <si>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</si>
  <si>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</si>
  <si>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</si>
  <si>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</si>
  <si>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</si>
  <si>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</si>
  <si>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</si>
  <si>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</si>
  <si>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</si>
  <si>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</si>
  <si>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</si>
  <si>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</si>
  <si>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</si>
  <si>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</si>
  <si>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</si>
  <si>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</si>
  <si>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</si>
  <si>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</si>
  <si>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</si>
  <si>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</si>
  <si>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</si>
  <si>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</si>
  <si>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</si>
  <si>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</si>
  <si>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</si>
  <si>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</si>
  <si>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</si>
  <si>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</si>
  <si>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</si>
  <si>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</si>
  <si>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</si>
  <si>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</si>
  <si>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</si>
  <si>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</si>
  <si>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</si>
  <si>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</si>
  <si>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</si>
  <si>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</si>
  <si>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</si>
  <si>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</si>
  <si>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</si>
  <si>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</si>
  <si>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</si>
  <si>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</si>
  <si>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</si>
  <si>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</si>
  <si>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</si>
  <si>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</si>
  <si>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</si>
  <si>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</si>
  <si>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</si>
  <si>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</si>
  <si>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</si>
  <si>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</si>
  <si>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</si>
  <si>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</si>
  <si>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</si>
  <si>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</si>
  <si>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</si>
  <si>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</si>
  <si>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</si>
  <si>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</si>
  <si>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</si>
  <si>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</si>
  <si>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</si>
  <si>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</si>
  <si>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</si>
  <si>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</si>
  <si>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MOKYMO REIKMĖMS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</si>
</sst>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0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/>
    <xf numFmtId="164" fontId="8" fillId="0" borderId="0" xfId="1" applyNumberFormat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2" fillId="0" borderId="0" xfId="1" applyFont="1" applyFill="1" applyBorder="1" applyAlignment="1" applyProtection="1">
      <alignment horizontal="center" vertical="top"/>
      <protection locked="0"/>
    </xf>
    <xf numFmtId="0" fontId="13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protection locked="0"/>
    </xf>
    <xf numFmtId="0" fontId="18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  <protection locked="0"/>
    </xf>
    <xf numFmtId="0" fontId="27" fillId="0" borderId="0" xfId="1" applyFont="1" applyFill="1" applyBorder="1" applyAlignment="1" applyProtection="1">
      <alignment wrapText="1"/>
      <protection locked="0"/>
    </xf>
    <xf numFmtId="0" fontId="28" fillId="0" borderId="0" xfId="1" applyFont="1" applyFill="1" applyBorder="1" applyAlignment="1" applyProtection="1">
      <alignment horizontal="center" wrapText="1"/>
      <protection locked="0"/>
    </xf>
    <xf numFmtId="164" fontId="29" fillId="0" borderId="0" xfId="1" applyNumberFormat="1" applyFont="1" applyFill="1" applyBorder="1" applyAlignment="1" applyProtection="1">
      <alignment horizontal="left"/>
      <protection locked="0"/>
    </xf>
    <xf numFmtId="0" fontId="30" fillId="0" borderId="0" xfId="1" applyFont="1" applyFill="1" applyBorder="1" applyAlignment="1" applyProtection="1">
      <alignment horizontal="left"/>
      <protection locked="0"/>
    </xf>
    <xf numFmtId="3" fontId="31" fillId="0" borderId="2" xfId="1" applyNumberFormat="1" applyFont="1" applyFill="1" applyBorder="1" applyAlignment="1" applyProtection="1">
      <protection locked="0"/>
    </xf>
    <xf numFmtId="0" fontId="32" fillId="0" borderId="0" xfId="1" applyFont="1" applyFill="1" applyBorder="1" applyAlignment="1" applyProtection="1">
      <alignment horizontal="center"/>
      <protection locked="0"/>
    </xf>
    <xf numFmtId="164" fontId="33" fillId="0" borderId="0" xfId="1" applyNumberFormat="1" applyFont="1" applyFill="1" applyBorder="1" applyAlignment="1" applyProtection="1">
      <alignment horizontal="right"/>
      <protection locked="0"/>
    </xf>
    <xf numFmtId="0" fontId="34" fillId="0" borderId="0" xfId="1" applyFont="1" applyFill="1" applyBorder="1" applyAlignment="1" applyProtection="1">
      <alignment horizontal="center"/>
      <protection locked="0"/>
    </xf>
    <xf numFmtId="3" fontId="35" fillId="0" borderId="2" xfId="1" applyNumberFormat="1" applyFont="1" applyFill="1" applyBorder="1" applyAlignment="1" applyProtection="1">
      <protection locked="0"/>
    </xf>
    <xf numFmtId="0" fontId="36" fillId="0" borderId="1" xfId="1" applyFont="1" applyFill="1" applyBorder="1" applyAlignment="1" applyProtection="1">
      <protection locked="0"/>
    </xf>
    <xf numFmtId="0" fontId="37" fillId="0" borderId="0" xfId="1" applyFont="1" applyFill="1" applyBorder="1" applyAlignment="1" applyProtection="1">
      <alignment horizontal="right"/>
      <protection locked="0"/>
    </xf>
    <xf numFmtId="3" fontId="38" fillId="0" borderId="3" xfId="1" applyNumberFormat="1" applyFont="1" applyFill="1" applyBorder="1" applyAlignment="1" applyProtection="1">
      <protection locked="0"/>
    </xf>
    <xf numFmtId="0" fontId="39" fillId="0" borderId="4" xfId="1" applyFont="1" applyFill="1" applyBorder="1" applyAlignment="1" applyProtection="1">
      <alignment horizontal="right"/>
      <protection locked="0"/>
    </xf>
    <xf numFmtId="0" fontId="40" fillId="0" borderId="5" xfId="1" applyFont="1" applyFill="1" applyBorder="1" applyAlignment="1" applyProtection="1">
      <protection locked="0"/>
    </xf>
    <xf numFmtId="0" fontId="41" fillId="0" borderId="2" xfId="1" applyFont="1" applyFill="1" applyBorder="1" applyAlignment="1" applyProtection="1">
      <protection locked="0"/>
    </xf>
    <xf numFmtId="0" fontId="42" fillId="0" borderId="6" xfId="1" applyFont="1" applyFill="1" applyBorder="1" applyAlignment="1" applyProtection="1">
      <alignment horizontal="right"/>
      <protection locked="0"/>
    </xf>
    <xf numFmtId="3" fontId="43" fillId="0" borderId="7" xfId="1" applyNumberFormat="1" applyFont="1" applyFill="1" applyBorder="1" applyAlignment="1" applyProtection="1">
      <alignment horizontal="right"/>
      <protection locked="0"/>
    </xf>
    <xf numFmtId="3" fontId="44" fillId="0" borderId="8" xfId="1" applyNumberFormat="1" applyFont="1" applyFill="1" applyBorder="1" applyAlignment="1" applyProtection="1">
      <protection locked="0"/>
    </xf>
    <xf numFmtId="164" fontId="47" fillId="0" borderId="1" xfId="1" applyNumberFormat="1" applyFont="1" applyFill="1" applyBorder="1" applyAlignment="1" applyProtection="1">
      <alignment horizontal="right"/>
      <protection locked="0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2" xfId="1" applyNumberFormat="1" applyFont="1" applyFill="1" applyBorder="1" applyAlignment="1" applyProtection="1">
      <alignment horizontal="center" vertical="center" wrapText="1"/>
    </xf>
    <xf numFmtId="49" fontId="62" fillId="0" borderId="12" xfId="1" applyNumberFormat="1" applyFont="1" applyFill="1" applyBorder="1" applyAlignment="1" applyProtection="1">
      <alignment horizontal="center" vertical="center" wrapText="1"/>
    </xf>
    <xf numFmtId="0" fontId="68" fillId="0" borderId="2" xfId="1" applyFont="1" applyFill="1" applyBorder="1" applyAlignment="1" applyProtection="1">
      <alignment horizontal="center" vertical="center" wrapText="1"/>
    </xf>
    <xf numFmtId="0" fontId="69" fillId="0" borderId="12" xfId="1" applyFont="1" applyFill="1" applyBorder="1" applyAlignment="1" applyProtection="1">
      <alignment horizontal="center" vertical="center" wrapText="1"/>
    </xf>
    <xf numFmtId="49" fontId="70" fillId="0" borderId="8" xfId="1" applyNumberFormat="1" applyFont="1" applyFill="1" applyBorder="1" applyAlignment="1" applyProtection="1">
      <alignment horizontal="center" vertical="center" wrapText="1"/>
    </xf>
    <xf numFmtId="49" fontId="71" fillId="0" borderId="2" xfId="1" applyNumberFormat="1" applyFont="1" applyFill="1" applyBorder="1" applyAlignment="1" applyProtection="1">
      <alignment horizontal="center" vertical="center" wrapText="1"/>
    </xf>
    <xf numFmtId="3" fontId="72" fillId="0" borderId="12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2" xfId="1" applyFont="1" applyFill="1" applyBorder="1" applyAlignment="1" applyProtection="1">
      <alignment vertical="top" wrapText="1"/>
    </xf>
    <xf numFmtId="0" fontId="75" fillId="0" borderId="2" xfId="1" applyFont="1" applyFill="1" applyBorder="1" applyAlignment="1" applyProtection="1">
      <alignment vertical="top" wrapText="1"/>
    </xf>
    <xf numFmtId="0" fontId="76" fillId="0" borderId="8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8" xfId="1" applyFont="1" applyFill="1" applyBorder="1" applyAlignment="1" applyProtection="1">
      <alignment horizontal="center" vertical="top" wrapText="1"/>
    </xf>
    <xf numFmtId="2" fontId="79" fillId="2" borderId="8" xfId="1" applyNumberFormat="1" applyFont="1" applyFill="1" applyBorder="1" applyAlignment="1" applyProtection="1">
      <alignment horizontal="right" vertical="center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" xfId="1" applyFont="1" applyFill="1" applyBorder="1" applyAlignment="1" applyProtection="1">
      <alignment vertical="top" wrapText="1"/>
    </xf>
    <xf numFmtId="0" fontId="83" fillId="0" borderId="7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horizontal="center"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2" xfId="1" applyFont="1" applyFill="1" applyBorder="1" applyAlignment="1" applyProtection="1">
      <alignment vertical="top" wrapText="1"/>
    </xf>
    <xf numFmtId="0" fontId="87" fillId="0" borderId="8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5" xfId="1" applyFont="1" applyFill="1" applyBorder="1" applyAlignment="1" applyProtection="1">
      <alignment vertical="top" wrapText="1"/>
    </xf>
    <xf numFmtId="0" fontId="93" fillId="0" borderId="13" xfId="1" applyFont="1" applyFill="1" applyBorder="1" applyAlignment="1" applyProtection="1">
      <alignment vertical="top" wrapText="1"/>
    </xf>
    <xf numFmtId="2" fontId="94" fillId="2" borderId="2" xfId="1" applyNumberFormat="1" applyFont="1" applyFill="1" applyBorder="1" applyAlignment="1" applyProtection="1">
      <alignment horizontal="right" vertical="center" wrapText="1"/>
    </xf>
    <xf numFmtId="0" fontId="95" fillId="0" borderId="8" xfId="1" applyFont="1" applyFill="1" applyBorder="1" applyAlignment="1" applyProtection="1">
      <alignment horizontal="center" vertical="top" wrapText="1"/>
    </xf>
    <xf numFmtId="2" fontId="96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9" fillId="0" borderId="11" xfId="1" applyFont="1" applyFill="1" applyBorder="1" applyAlignment="1" applyProtection="1">
      <alignment vertical="top" wrapText="1"/>
    </xf>
    <xf numFmtId="0" fontId="100" fillId="0" borderId="7" xfId="1" applyFont="1" applyFill="1" applyBorder="1" applyAlignment="1" applyProtection="1">
      <alignment vertical="top" wrapText="1"/>
    </xf>
    <xf numFmtId="2" fontId="101" fillId="2" borderId="12" xfId="1" applyNumberFormat="1" applyFont="1" applyFill="1" applyBorder="1" applyAlignment="1" applyProtection="1">
      <alignment horizontal="right" vertical="center" wrapText="1"/>
    </xf>
    <xf numFmtId="2" fontId="102" fillId="2" borderId="7" xfId="1" applyNumberFormat="1" applyFont="1" applyFill="1" applyBorder="1" applyAlignment="1" applyProtection="1">
      <alignment horizontal="right" vertical="center" wrapText="1"/>
    </xf>
    <xf numFmtId="2" fontId="103" fillId="2" borderId="4" xfId="1" applyNumberFormat="1" applyFont="1" applyFill="1" applyBorder="1" applyAlignment="1" applyProtection="1">
      <alignment horizontal="right" vertical="center" wrapText="1"/>
    </xf>
    <xf numFmtId="0" fontId="104" fillId="0" borderId="14" xfId="1" applyFont="1" applyFill="1" applyBorder="1" applyAlignment="1" applyProtection="1">
      <alignment vertical="top" wrapText="1"/>
    </xf>
    <xf numFmtId="0" fontId="105" fillId="0" borderId="15" xfId="1" applyFont="1" applyFill="1" applyBorder="1" applyAlignment="1" applyProtection="1">
      <alignment vertical="top" wrapText="1"/>
    </xf>
    <xf numFmtId="0" fontId="106" fillId="0" borderId="4" xfId="1" applyFont="1" applyFill="1" applyBorder="1" applyAlignment="1" applyProtection="1">
      <alignment vertical="top" wrapText="1"/>
    </xf>
    <xf numFmtId="0" fontId="107" fillId="0" borderId="0" xfId="1" applyFont="1" applyFill="1" applyBorder="1" applyAlignment="1" applyProtection="1">
      <alignment vertical="top" wrapText="1"/>
    </xf>
    <xf numFmtId="0" fontId="108" fillId="0" borderId="4" xfId="1" applyFont="1" applyFill="1" applyBorder="1" applyAlignment="1" applyProtection="1">
      <alignment horizontal="center" vertical="top" wrapText="1"/>
    </xf>
    <xf numFmtId="2" fontId="109" fillId="2" borderId="10" xfId="1" applyNumberFormat="1" applyFont="1" applyFill="1" applyBorder="1" applyAlignment="1" applyProtection="1">
      <alignment horizontal="right" vertical="center" wrapText="1"/>
    </xf>
    <xf numFmtId="3" fontId="110" fillId="0" borderId="8" xfId="1" applyNumberFormat="1" applyFont="1" applyFill="1" applyBorder="1" applyAlignment="1" applyProtection="1">
      <alignment horizontal="center" vertical="top" wrapText="1"/>
    </xf>
    <xf numFmtId="0" fontId="111" fillId="0" borderId="11" xfId="1" applyFont="1" applyFill="1" applyBorder="1" applyAlignment="1" applyProtection="1">
      <alignment vertical="top" wrapText="1"/>
    </xf>
    <xf numFmtId="0" fontId="112" fillId="0" borderId="7" xfId="1" applyFont="1" applyFill="1" applyBorder="1" applyAlignment="1" applyProtection="1">
      <alignment vertical="top" wrapText="1"/>
    </xf>
    <xf numFmtId="0" fontId="113" fillId="0" borderId="12" xfId="1" applyFont="1" applyFill="1" applyBorder="1" applyAlignment="1" applyProtection="1">
      <alignment vertical="top" wrapText="1"/>
    </xf>
    <xf numFmtId="0" fontId="114" fillId="0" borderId="1" xfId="1" applyFont="1" applyFill="1" applyBorder="1" applyAlignment="1" applyProtection="1">
      <alignment vertical="top" wrapText="1"/>
    </xf>
    <xf numFmtId="0" fontId="115" fillId="0" borderId="12" xfId="1" applyFont="1" applyFill="1" applyBorder="1" applyAlignment="1" applyProtection="1">
      <alignment horizontal="center" vertical="top" wrapText="1"/>
    </xf>
    <xf numFmtId="0" fontId="116" fillId="0" borderId="3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horizontal="center" vertical="top" wrapText="1"/>
    </xf>
    <xf numFmtId="0" fontId="119" fillId="0" borderId="6" xfId="1" applyFont="1" applyFill="1" applyBorder="1" applyAlignment="1" applyProtection="1">
      <alignment vertical="top" wrapText="1"/>
    </xf>
    <xf numFmtId="2" fontId="120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1" fillId="0" borderId="13" xfId="1" applyFont="1" applyFill="1" applyBorder="1" applyAlignment="1" applyProtection="1">
      <alignment horizontal="left" vertical="top" wrapText="1"/>
    </xf>
    <xf numFmtId="0" fontId="122" fillId="0" borderId="11" xfId="1" applyFont="1" applyFill="1" applyBorder="1" applyAlignment="1" applyProtection="1">
      <alignment vertical="center" wrapText="1"/>
    </xf>
    <xf numFmtId="0" fontId="123" fillId="0" borderId="7" xfId="1" applyFont="1" applyFill="1" applyBorder="1" applyAlignment="1" applyProtection="1">
      <alignment vertical="center" wrapText="1"/>
    </xf>
    <xf numFmtId="0" fontId="124" fillId="0" borderId="12" xfId="1" applyFont="1" applyFill="1" applyBorder="1" applyAlignment="1" applyProtection="1">
      <alignment vertical="top" wrapText="1"/>
    </xf>
    <xf numFmtId="0" fontId="125" fillId="0" borderId="1" xfId="1" applyFont="1" applyFill="1" applyBorder="1" applyAlignment="1" applyProtection="1">
      <alignment vertical="center" wrapText="1"/>
    </xf>
    <xf numFmtId="164" fontId="126" fillId="2" borderId="12" xfId="1" applyNumberFormat="1" applyFont="1" applyFill="1" applyBorder="1" applyAlignment="1" applyProtection="1">
      <alignment horizontal="right" vertical="center" wrapText="1"/>
    </xf>
    <xf numFmtId="0" fontId="127" fillId="0" borderId="8" xfId="1" applyFont="1" applyFill="1" applyBorder="1" applyAlignment="1" applyProtection="1">
      <alignment vertical="top" wrapText="1"/>
    </xf>
    <xf numFmtId="2" fontId="128" fillId="2" borderId="5" xfId="1" applyNumberFormat="1" applyFont="1" applyFill="1" applyBorder="1" applyAlignment="1" applyProtection="1">
      <alignment horizontal="right" vertical="center" wrapText="1"/>
    </xf>
    <xf numFmtId="0" fontId="129" fillId="0" borderId="0" xfId="1" applyFont="1" applyFill="1" applyBorder="1" applyAlignment="1" applyProtection="1">
      <alignment vertical="top"/>
    </xf>
    <xf numFmtId="2" fontId="130" fillId="2" borderId="11" xfId="1" applyNumberFormat="1" applyFont="1" applyFill="1" applyBorder="1" applyAlignment="1" applyProtection="1">
      <alignment horizontal="right" vertical="center" wrapText="1"/>
    </xf>
    <xf numFmtId="2" fontId="131" fillId="2" borderId="14" xfId="1" applyNumberFormat="1" applyFont="1" applyFill="1" applyBorder="1" applyAlignment="1" applyProtection="1">
      <alignment horizontal="right" vertical="center" wrapText="1"/>
    </xf>
    <xf numFmtId="2" fontId="132" fillId="2" borderId="15" xfId="1" applyNumberFormat="1" applyFont="1" applyFill="1" applyBorder="1" applyAlignment="1" applyProtection="1">
      <alignment horizontal="right" vertical="center" wrapText="1"/>
    </xf>
    <xf numFmtId="0" fontId="133" fillId="0" borderId="5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8" xfId="1" applyFont="1" applyFill="1" applyBorder="1" applyAlignment="1" applyProtection="1">
      <alignment vertical="top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7" xfId="1" applyFont="1" applyFill="1" applyBorder="1" applyAlignment="1" applyProtection="1">
      <alignment horizontal="center"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horizontal="center" vertical="top" wrapText="1"/>
    </xf>
    <xf numFmtId="0" fontId="142" fillId="0" borderId="0" xfId="1" applyFont="1" applyFill="1" applyBorder="1" applyAlignment="1" applyProtection="1">
      <alignment vertical="top" wrapText="1"/>
    </xf>
    <xf numFmtId="0" fontId="143" fillId="0" borderId="15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vertical="top" wrapText="1"/>
    </xf>
    <xf numFmtId="0" fontId="145" fillId="0" borderId="5" xfId="1" applyFont="1" applyFill="1" applyBorder="1" applyAlignment="1" applyProtection="1">
      <alignment vertical="top" wrapText="1"/>
    </xf>
    <xf numFmtId="0" fontId="146" fillId="0" borderId="13" xfId="1" applyFont="1" applyFill="1" applyBorder="1" applyAlignment="1" applyProtection="1">
      <alignment vertical="center" wrapText="1"/>
    </xf>
    <xf numFmtId="0" fontId="147" fillId="0" borderId="7" xfId="1" applyFont="1" applyFill="1" applyBorder="1" applyAlignment="1" applyProtection="1">
      <alignment horizontal="center" vertical="top" wrapText="1"/>
    </xf>
    <xf numFmtId="2" fontId="148" fillId="2" borderId="8" xfId="1" applyNumberFormat="1" applyFont="1" applyFill="1" applyBorder="1" applyAlignment="1" applyProtection="1">
      <alignment horizontal="right" vertical="center"/>
    </xf>
    <xf numFmtId="2" fontId="149" fillId="2" borderId="5" xfId="1" applyNumberFormat="1" applyFont="1" applyFill="1" applyBorder="1" applyAlignment="1" applyProtection="1">
      <alignment horizontal="right" vertical="center"/>
    </xf>
    <xf numFmtId="2" fontId="150" fillId="2" borderId="2" xfId="1" applyNumberFormat="1" applyFont="1" applyFill="1" applyBorder="1" applyAlignment="1" applyProtection="1">
      <alignment horizontal="right" vertical="center"/>
    </xf>
    <xf numFmtId="0" fontId="151" fillId="0" borderId="3" xfId="1" applyFont="1" applyFill="1" applyBorder="1" applyAlignment="1" applyProtection="1">
      <alignment vertical="top" wrapText="1"/>
    </xf>
    <xf numFmtId="0" fontId="152" fillId="0" borderId="3" xfId="1" applyFont="1" applyFill="1" applyBorder="1" applyAlignment="1" applyProtection="1">
      <alignment horizontal="center" vertical="top" wrapText="1"/>
    </xf>
    <xf numFmtId="2" fontId="153" fillId="2" borderId="9" xfId="1" applyNumberFormat="1" applyFont="1" applyFill="1" applyBorder="1" applyAlignment="1" applyProtection="1">
      <alignment horizontal="right" vertical="center" wrapText="1"/>
    </xf>
    <xf numFmtId="2" fontId="154" fillId="2" borderId="3" xfId="1" applyNumberFormat="1" applyFont="1" applyFill="1" applyBorder="1" applyAlignment="1" applyProtection="1">
      <alignment horizontal="right" vertical="center" wrapText="1"/>
    </xf>
    <xf numFmtId="0" fontId="155" fillId="0" borderId="2" xfId="1" applyFont="1" applyFill="1" applyBorder="1" applyAlignment="1" applyProtection="1">
      <alignment wrapText="1"/>
    </xf>
    <xf numFmtId="164" fontId="156" fillId="2" borderId="2" xfId="1" applyNumberFormat="1" applyFont="1" applyFill="1" applyBorder="1" applyAlignment="1" applyProtection="1">
      <alignment horizontal="right" vertical="center" wrapText="1"/>
    </xf>
    <xf numFmtId="164" fontId="157" fillId="2" borderId="8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horizontal="center" vertical="center" wrapText="1"/>
    </xf>
    <xf numFmtId="0" fontId="159" fillId="0" borderId="0" xfId="1" applyFont="1" applyFill="1" applyBorder="1" applyAlignment="1" applyProtection="1">
      <alignment wrapText="1"/>
    </xf>
    <xf numFmtId="164" fontId="160" fillId="0" borderId="8" xfId="1" applyNumberFormat="1" applyFont="1" applyFill="1" applyBorder="1" applyAlignment="1" applyProtection="1">
      <alignment horizontal="right" vertical="center" wrapText="1"/>
    </xf>
    <xf numFmtId="164" fontId="161" fillId="0" borderId="13" xfId="1" applyNumberFormat="1" applyFont="1" applyFill="1" applyBorder="1" applyAlignment="1" applyProtection="1">
      <alignment horizontal="right" vertical="center" wrapText="1"/>
    </xf>
    <xf numFmtId="2" fontId="16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3" fillId="0" borderId="4" xfId="1" applyFont="1" applyFill="1" applyBorder="1" applyAlignment="1" applyProtection="1">
      <alignment vertical="top" wrapText="1"/>
    </xf>
    <xf numFmtId="0" fontId="164" fillId="0" borderId="9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horizontal="center" vertical="top" wrapText="1"/>
    </xf>
    <xf numFmtId="0" fontId="167" fillId="0" borderId="7" xfId="1" applyFont="1" applyFill="1" applyBorder="1" applyAlignment="1" applyProtection="1">
      <alignment vertical="top" wrapText="1"/>
    </xf>
    <xf numFmtId="0" fontId="168" fillId="0" borderId="12" xfId="1" applyFont="1" applyFill="1" applyBorder="1" applyAlignment="1" applyProtection="1">
      <alignment horizontal="center" vertical="top" wrapText="1"/>
    </xf>
    <xf numFmtId="0" fontId="169" fillId="0" borderId="6" xfId="1" applyFont="1" applyFill="1" applyBorder="1" applyAlignment="1" applyProtection="1">
      <alignment vertical="top" wrapText="1"/>
    </xf>
    <xf numFmtId="2" fontId="170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1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2" fillId="0" borderId="4" xfId="1" applyFont="1" applyFill="1" applyBorder="1" applyAlignment="1" applyProtection="1">
      <alignment horizontal="center" vertical="top" wrapText="1"/>
    </xf>
    <xf numFmtId="2" fontId="173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5" fillId="0" borderId="2" xfId="1" applyNumberFormat="1" applyFont="1" applyFill="1" applyBorder="1" applyAlignment="1" applyProtection="1">
      <alignment horizontal="right" vertical="center" wrapText="1"/>
    </xf>
    <xf numFmtId="0" fontId="176" fillId="0" borderId="13" xfId="1" applyFont="1" applyFill="1" applyBorder="1" applyAlignment="1" applyProtection="1">
      <alignment vertical="center" wrapText="1"/>
    </xf>
    <xf numFmtId="0" fontId="177" fillId="0" borderId="1" xfId="1" applyFont="1" applyFill="1" applyBorder="1" applyAlignment="1" applyProtection="1">
      <alignment horizontal="center" vertical="top" wrapText="1"/>
    </xf>
    <xf numFmtId="0" fontId="178" fillId="0" borderId="13" xfId="1" applyFont="1" applyFill="1" applyBorder="1" applyAlignment="1" applyProtection="1">
      <alignment horizontal="center" vertical="top" wrapText="1"/>
    </xf>
    <xf numFmtId="2" fontId="179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0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1" fillId="3" borderId="12" xfId="1" applyNumberFormat="1" applyFont="1" applyFill="1" applyBorder="1" applyAlignment="1" applyProtection="1">
      <alignment horizontal="right" vertical="center" wrapText="1"/>
    </xf>
    <xf numFmtId="0" fontId="182" fillId="0" borderId="10" xfId="1" applyFont="1" applyFill="1" applyBorder="1" applyAlignment="1" applyProtection="1">
      <alignment horizontal="center" vertical="top" wrapText="1"/>
    </xf>
    <xf numFmtId="0" fontId="183" fillId="0" borderId="8" xfId="1" applyFont="1" applyFill="1" applyBorder="1" applyAlignment="1" applyProtection="1">
      <alignment vertical="top" wrapText="1"/>
    </xf>
    <xf numFmtId="0" fontId="184" fillId="0" borderId="8" xfId="1" applyFont="1" applyFill="1" applyBorder="1" applyAlignment="1" applyProtection="1">
      <alignment horizontal="center" vertical="top" wrapText="1"/>
    </xf>
    <xf numFmtId="2" fontId="185" fillId="2" borderId="13" xfId="1" applyNumberFormat="1" applyFont="1" applyFill="1" applyBorder="1" applyAlignment="1" applyProtection="1">
      <alignment horizontal="right" vertical="center" wrapText="1"/>
    </xf>
    <xf numFmtId="2" fontId="186" fillId="2" borderId="1" xfId="1" applyNumberFormat="1" applyFont="1" applyFill="1" applyBorder="1" applyAlignment="1" applyProtection="1">
      <alignment horizontal="right" vertical="center" wrapText="1"/>
    </xf>
    <xf numFmtId="164" fontId="187" fillId="4" borderId="8" xfId="1" applyNumberFormat="1" applyFont="1" applyFill="1" applyBorder="1" applyAlignment="1" applyProtection="1">
      <alignment horizontal="right" vertical="center" wrapText="1"/>
    </xf>
    <xf numFmtId="2" fontId="188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9" fillId="2" borderId="6" xfId="1" applyNumberFormat="1" applyFont="1" applyFill="1" applyBorder="1" applyAlignment="1" applyProtection="1">
      <alignment horizontal="right" vertical="center" wrapText="1"/>
    </xf>
    <xf numFmtId="0" fontId="190" fillId="0" borderId="3" xfId="1" applyFont="1" applyFill="1" applyBorder="1" applyAlignment="1" applyProtection="1">
      <alignment horizontal="center" vertical="top" wrapText="1"/>
    </xf>
    <xf numFmtId="0" fontId="191" fillId="0" borderId="5" xfId="1" applyFont="1" applyFill="1" applyBorder="1" applyAlignment="1" applyProtection="1"/>
    <xf numFmtId="0" fontId="192" fillId="0" borderId="2" xfId="1" applyFont="1" applyFill="1" applyBorder="1" applyAlignment="1" applyProtection="1"/>
    <xf numFmtId="0" fontId="193" fillId="0" borderId="8" xfId="1" applyFont="1" applyFill="1" applyBorder="1" applyAlignment="1" applyProtection="1"/>
    <xf numFmtId="0" fontId="194" fillId="0" borderId="13" xfId="1" applyFont="1" applyFill="1" applyBorder="1" applyAlignment="1" applyProtection="1"/>
    <xf numFmtId="0" fontId="195" fillId="0" borderId="2" xfId="1" applyFont="1" applyFill="1" applyBorder="1" applyAlignment="1" applyProtection="1">
      <alignment horizontal="center"/>
    </xf>
    <xf numFmtId="0" fontId="196" fillId="0" borderId="13" xfId="1" applyFont="1" applyFill="1" applyBorder="1" applyAlignment="1" applyProtection="1"/>
    <xf numFmtId="0" fontId="197" fillId="0" borderId="2" xfId="1" applyFont="1" applyFill="1" applyBorder="1" applyAlignment="1" applyProtection="1">
      <alignment horizontal="center" vertical="center" wrapText="1"/>
    </xf>
    <xf numFmtId="164" fontId="198" fillId="0" borderId="6" xfId="1" applyNumberFormat="1" applyFont="1" applyFill="1" applyBorder="1" applyAlignment="1" applyProtection="1">
      <alignment horizontal="right" vertical="center"/>
    </xf>
    <xf numFmtId="164" fontId="199" fillId="0" borderId="0" xfId="1" applyNumberFormat="1" applyFont="1" applyFill="1" applyBorder="1" applyAlignment="1" applyProtection="1">
      <alignment horizontal="right" vertical="center"/>
    </xf>
    <xf numFmtId="164" fontId="200" fillId="0" borderId="1" xfId="1" applyNumberFormat="1" applyFont="1" applyFill="1" applyBorder="1" applyAlignment="1" applyProtection="1">
      <alignment horizontal="right" vertical="center"/>
      <protection locked="0"/>
    </xf>
    <xf numFmtId="164" fontId="201" fillId="0" borderId="0" xfId="1" applyNumberFormat="1" applyFont="1" applyFill="1" applyBorder="1" applyAlignment="1" applyProtection="1">
      <alignment horizontal="right" vertical="center"/>
      <protection locked="0"/>
    </xf>
    <xf numFmtId="0" fontId="203" fillId="0" borderId="0" xfId="1" applyFont="1" applyFill="1" applyBorder="1" applyAlignment="1" applyProtection="1">
      <alignment vertical="center"/>
      <protection locked="0"/>
    </xf>
    <xf numFmtId="0" fontId="204" fillId="0" borderId="0" xfId="1" applyFont="1" applyFill="1" applyBorder="1" applyAlignment="1" applyProtection="1">
      <alignment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9" fillId="0" borderId="6" xfId="1" applyFont="1" applyFill="1" applyBorder="1" applyAlignment="1" applyProtection="1">
      <alignment horizontal="center" vertical="top"/>
      <protection locked="0"/>
    </xf>
    <xf numFmtId="0" fontId="11" fillId="0" borderId="0" xfId="1" applyFont="1" applyFill="1" applyBorder="1" applyAlignment="1" applyProtection="1">
      <alignment horizontal="center" wrapText="1"/>
      <protection locked="0"/>
    </xf>
    <xf numFmtId="49" fontId="65" fillId="0" borderId="5" xfId="1" applyNumberFormat="1" applyFont="1" applyFill="1" applyBorder="1" applyAlignment="1" applyProtection="1">
      <alignment horizontal="center" vertical="center"/>
    </xf>
    <xf numFmtId="49" fontId="66" fillId="0" borderId="13" xfId="1" applyNumberFormat="1" applyFont="1" applyFill="1" applyBorder="1" applyAlignment="1" applyProtection="1">
      <alignment horizontal="center" vertical="center"/>
    </xf>
    <xf numFmtId="49" fontId="67" fillId="0" borderId="8" xfId="1" applyNumberFormat="1" applyFont="1" applyFill="1" applyBorder="1" applyAlignment="1" applyProtection="1">
      <alignment horizontal="center" vertical="center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7" fillId="0" borderId="6" xfId="1" applyFont="1" applyFill="1" applyBorder="1" applyAlignment="1" applyProtection="1">
      <alignment horizontal="center" vertical="top" wrapText="1"/>
      <protection locked="0"/>
    </xf>
    <xf numFmtId="0" fontId="208" fillId="0" borderId="6" xfId="1" applyFont="1" applyFill="1" applyBorder="1" applyAlignment="1" applyProtection="1">
      <alignment horizontal="center" wrapText="1"/>
      <protection locked="0"/>
    </xf>
    <xf numFmtId="49" fontId="49" fillId="0" borderId="9" xfId="1" applyNumberFormat="1" applyFont="1" applyFill="1" applyBorder="1" applyAlignment="1" applyProtection="1">
      <alignment horizontal="left" vertical="center" wrapText="1"/>
    </xf>
    <xf numFmtId="0" fontId="50" fillId="0" borderId="6" xfId="1" applyFont="1" applyFill="1" applyBorder="1" applyAlignment="1" applyProtection="1">
      <alignment horizontal="left" vertical="center" wrapText="1"/>
    </xf>
    <xf numFmtId="0" fontId="57" fillId="0" borderId="11" xfId="1" applyFont="1" applyFill="1" applyBorder="1" applyAlignment="1" applyProtection="1">
      <alignment horizontal="left" vertical="center" wrapText="1"/>
    </xf>
    <xf numFmtId="0" fontId="58" fillId="0" borderId="1" xfId="1" applyFont="1" applyFill="1" applyBorder="1" applyAlignment="1" applyProtection="1">
      <alignment horizontal="left" vertical="center" wrapText="1"/>
    </xf>
    <xf numFmtId="0" fontId="51" fillId="0" borderId="3" xfId="1" applyFont="1" applyFill="1" applyBorder="1" applyAlignment="1" applyProtection="1">
      <alignment horizontal="center" vertical="center"/>
    </xf>
    <xf numFmtId="0" fontId="59" fillId="0" borderId="7" xfId="1" applyFont="1" applyFill="1" applyBorder="1" applyAlignment="1" applyProtection="1">
      <alignment horizontal="center"/>
    </xf>
    <xf numFmtId="0" fontId="52" fillId="0" borderId="10" xfId="1" applyFont="1" applyFill="1" applyBorder="1" applyAlignment="1" applyProtection="1">
      <alignment horizontal="center" vertical="center" wrapText="1"/>
    </xf>
    <xf numFmtId="0" fontId="60" fillId="0" borderId="12" xfId="1" applyFont="1" applyFill="1" applyBorder="1" applyAlignment="1" applyProtection="1">
      <alignment horizontal="center" vertical="center" wrapText="1"/>
    </xf>
    <xf numFmtId="0" fontId="53" fillId="0" borderId="5" xfId="1" applyFont="1" applyFill="1" applyBorder="1" applyAlignment="1" applyProtection="1">
      <alignment horizontal="center" wrapText="1"/>
    </xf>
    <xf numFmtId="0" fontId="54" fillId="0" borderId="8" xfId="1" applyFont="1" applyFill="1" applyBorder="1" applyAlignment="1" applyProtection="1">
      <alignment horizontal="center" wrapText="1"/>
    </xf>
    <xf numFmtId="164" fontId="55" fillId="0" borderId="3" xfId="1" applyNumberFormat="1" applyFont="1" applyFill="1" applyBorder="1" applyAlignment="1" applyProtection="1">
      <alignment horizontal="center" vertical="center" wrapText="1"/>
    </xf>
    <xf numFmtId="0" fontId="63" fillId="0" borderId="7" xfId="1" applyFont="1" applyFill="1" applyBorder="1" applyAlignment="1" applyProtection="1">
      <alignment horizontal="center" wrapText="1"/>
    </xf>
    <xf numFmtId="164" fontId="56" fillId="0" borderId="10" xfId="1" applyNumberFormat="1" applyFont="1" applyFill="1" applyBorder="1" applyAlignment="1" applyProtection="1">
      <alignment horizontal="center" vertical="center" wrapText="1"/>
    </xf>
    <xf numFmtId="0" fontId="64" fillId="0" borderId="12" xfId="1" applyFont="1" applyFill="1" applyBorder="1" applyAlignment="1" applyProtection="1">
      <alignment wrapText="1"/>
    </xf>
    <xf numFmtId="164" fontId="202" fillId="0" borderId="1" xfId="1" applyNumberFormat="1" applyFont="1" applyFill="1" applyBorder="1" applyAlignment="1" applyProtection="1">
      <alignment horizontal="center" vertical="center"/>
      <protection locked="0"/>
    </xf>
    <xf numFmtId="0" fontId="37" fillId="0" borderId="0" xfId="1" applyFont="1" applyFill="1" applyBorder="1" applyAlignment="1" applyProtection="1">
      <alignment horizontal="right"/>
      <protection locked="0"/>
    </xf>
    <xf numFmtId="0" fontId="12" fillId="0" borderId="0" xfId="1" applyFont="1" applyFill="1" applyBorder="1" applyAlignment="1" applyProtection="1">
      <alignment horizontal="center" vertical="top"/>
      <protection locked="0"/>
    </xf>
    <xf numFmtId="0" fontId="13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center"/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8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46" fillId="0" borderId="1" xfId="1" applyFont="1" applyFill="1" applyBorder="1" applyAlignment="1" applyProtection="1">
      <alignment horizontal="left" wrapText="1"/>
      <protection locked="0"/>
    </xf>
    <xf numFmtId="0" fontId="17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protection locked="0"/>
    </xf>
    <xf numFmtId="0" fontId="34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2" fillId="0" borderId="1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 vertical="center" wrapText="1"/>
      <protection locked="0"/>
    </xf>
    <xf numFmtId="0" fontId="45" fillId="0" borderId="1" xfId="1" applyFont="1" applyFill="1" applyBorder="1" applyAlignment="1" applyProtection="1">
      <alignment horizontal="left"/>
      <protection locked="0"/>
    </xf>
    <xf numFmtId="0" fontId="1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0" colorId="9" zoomScaleNormal="100" workbookViewId="0">
      <selection activeCell="E17" sqref="E17:K17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218"/>
      <c r="G17" s="217"/>
      <c r="H17" s="217"/>
      <c r="I17" s="217"/>
      <c r="J17" s="217"/>
      <c r="K17" s="217"/>
      <c r="L17" s="18"/>
    </row>
    <row r="18" spans="1:17" ht="12" customHeight="1" x14ac:dyDescent="0.2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33" customHeight="1" x14ac:dyDescent="0.2">
      <c r="A26" s="220" t="s">
        <v>26</v>
      </c>
      <c r="B26" s="220"/>
      <c r="C26" s="220"/>
      <c r="D26" s="220"/>
      <c r="E26" s="212"/>
      <c r="F26" s="212"/>
      <c r="G26" s="212"/>
      <c r="H26" s="212"/>
      <c r="I26" s="212"/>
      <c r="J26" s="212"/>
      <c r="K26" s="212"/>
      <c r="L26" s="39" t="s">
        <v>27</v>
      </c>
      <c r="M26" s="40"/>
    </row>
    <row r="27" spans="1:17" ht="24" customHeight="1" x14ac:dyDescent="0.2">
      <c r="A27" s="189" t="s">
        <v>28</v>
      </c>
      <c r="B27" s="190"/>
      <c r="C27" s="190"/>
      <c r="D27" s="190"/>
      <c r="E27" s="190"/>
      <c r="F27" s="190"/>
      <c r="G27" s="193" t="s">
        <v>29</v>
      </c>
      <c r="H27" s="195" t="s">
        <v>30</v>
      </c>
      <c r="I27" s="197" t="s">
        <v>31</v>
      </c>
      <c r="J27" s="198"/>
      <c r="K27" s="199" t="s">
        <v>32</v>
      </c>
      <c r="L27" s="201" t="s">
        <v>33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34</v>
      </c>
      <c r="J28" s="42" t="s">
        <v>35</v>
      </c>
      <c r="K28" s="200"/>
      <c r="L28" s="202"/>
    </row>
    <row r="29" spans="1:17" ht="11.25" customHeight="1" x14ac:dyDescent="0.2">
      <c r="A29" s="183" t="s">
        <v>36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1054800</v>
      </c>
      <c r="J30" s="54">
        <f>SUM(J31+J42+J61+J82+J89+J109+J135+J154+J164)</f>
        <v>227700</v>
      </c>
      <c r="K30" s="54">
        <f>SUM(K31+K42+K61+K82+K89+K109+K135+K154+K164)</f>
        <v>184768.18</v>
      </c>
      <c r="L30" s="54">
        <f>SUM(L31+L42+L61+L82+L89+L109+L135+L154+L164)</f>
        <v>184762.65000000002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1043200</v>
      </c>
      <c r="J31" s="54">
        <f>SUM(J32+J38)</f>
        <v>223200</v>
      </c>
      <c r="K31" s="54">
        <f>SUM(K32+K38)</f>
        <v>178989.06</v>
      </c>
      <c r="L31" s="54">
        <f>SUM(L32+L38)</f>
        <v>178798.76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1028300</v>
      </c>
      <c r="J32" s="54">
        <f>SUM(J33)</f>
        <v>220000</v>
      </c>
      <c r="K32" s="54">
        <f>SUM(K33)</f>
        <v>176552.81</v>
      </c>
      <c r="L32" s="54">
        <f>SUM(L33)</f>
        <v>176362.51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1028300</v>
      </c>
      <c r="J33" s="54">
        <f>SUM(J34+J36)</f>
        <v>220000</v>
      </c>
      <c r="K33" s="54">
        <f>SUM(K34+K36)</f>
        <v>176552.81</v>
      </c>
      <c r="L33" s="54">
        <f>SUM(L34+L36)</f>
        <v>176362.51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1028300</v>
      </c>
      <c r="J34" s="69">
        <f>SUM(J35)</f>
        <v>220000</v>
      </c>
      <c r="K34" s="69">
        <f>SUM(K35)</f>
        <v>176552.81</v>
      </c>
      <c r="L34" s="69">
        <f>SUM(L35)</f>
        <v>176362.51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>
        <v>1028300</v>
      </c>
      <c r="J35" s="72">
        <v>220000</v>
      </c>
      <c r="K35" s="72">
        <v>176552.81</v>
      </c>
      <c r="L35" s="72">
        <v>176362.51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14900</v>
      </c>
      <c r="J38" s="54">
        <f t="shared" si="0"/>
        <v>3200</v>
      </c>
      <c r="K38" s="69">
        <f t="shared" si="0"/>
        <v>2436.25</v>
      </c>
      <c r="L38" s="54">
        <f t="shared" si="0"/>
        <v>2436.25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14900</v>
      </c>
      <c r="J39" s="54">
        <f t="shared" si="0"/>
        <v>3200</v>
      </c>
      <c r="K39" s="54">
        <f t="shared" si="0"/>
        <v>2436.25</v>
      </c>
      <c r="L39" s="54">
        <f t="shared" si="0"/>
        <v>2436.25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14900</v>
      </c>
      <c r="J40" s="54">
        <f t="shared" si="0"/>
        <v>3200</v>
      </c>
      <c r="K40" s="54">
        <f t="shared" si="0"/>
        <v>2436.25</v>
      </c>
      <c r="L40" s="54">
        <f t="shared" si="0"/>
        <v>2436.25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>
        <v>14900</v>
      </c>
      <c r="J41" s="72">
        <v>3200</v>
      </c>
      <c r="K41" s="72">
        <v>2436.25</v>
      </c>
      <c r="L41" s="72">
        <v>2436.25</v>
      </c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9600</v>
      </c>
      <c r="J42" s="77">
        <f t="shared" si="1"/>
        <v>3500</v>
      </c>
      <c r="K42" s="76">
        <f t="shared" si="1"/>
        <v>5725.5</v>
      </c>
      <c r="L42" s="76">
        <f t="shared" si="1"/>
        <v>5773.6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9600</v>
      </c>
      <c r="J43" s="69">
        <f t="shared" si="1"/>
        <v>3500</v>
      </c>
      <c r="K43" s="54">
        <f t="shared" si="1"/>
        <v>5725.5</v>
      </c>
      <c r="L43" s="69">
        <f t="shared" si="1"/>
        <v>5773.6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9600</v>
      </c>
      <c r="J44" s="69">
        <f t="shared" si="1"/>
        <v>3500</v>
      </c>
      <c r="K44" s="78">
        <f t="shared" si="1"/>
        <v>5725.5</v>
      </c>
      <c r="L44" s="78">
        <f t="shared" si="1"/>
        <v>5773.6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9600</v>
      </c>
      <c r="J45" s="84">
        <f>SUM(J46:J60)</f>
        <v>3500</v>
      </c>
      <c r="K45" s="84">
        <f>SUM(K46:K60)</f>
        <v>5725.5</v>
      </c>
      <c r="L45" s="84">
        <f>SUM(L46:L60)</f>
        <v>5773.6</v>
      </c>
      <c r="Q45" s="66"/>
      <c r="R45" s="66"/>
    </row>
    <row r="46" spans="1:19" ht="1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hidden="1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>
        <v>1400</v>
      </c>
      <c r="J55" s="72">
        <v>500</v>
      </c>
      <c r="K55" s="72">
        <v>279.5</v>
      </c>
      <c r="L55" s="72">
        <v>304.5</v>
      </c>
      <c r="Q55" s="66"/>
      <c r="R55" s="66"/>
    </row>
    <row r="56" spans="1:19" ht="0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27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>
        <v>3200</v>
      </c>
      <c r="J58" s="72">
        <v>1000</v>
      </c>
      <c r="K58" s="72">
        <v>3105.15</v>
      </c>
      <c r="L58" s="72">
        <v>3105.15</v>
      </c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>
        <v>5000</v>
      </c>
      <c r="J60" s="72">
        <v>2000</v>
      </c>
      <c r="K60" s="72">
        <v>2340.85</v>
      </c>
      <c r="L60" s="72">
        <v>2363.9499999999998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4.2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0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2.7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0.75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2000</v>
      </c>
      <c r="J135" s="103">
        <f>SUM(J136+J141+J149)</f>
        <v>1000</v>
      </c>
      <c r="K135" s="69">
        <f>SUM(K136+K141+K149)</f>
        <v>53.62</v>
      </c>
      <c r="L135" s="54">
        <f>SUM(L136+L141+L149)</f>
        <v>190.29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2000</v>
      </c>
      <c r="J149" s="103">
        <f t="shared" si="14"/>
        <v>1000</v>
      </c>
      <c r="K149" s="69">
        <f t="shared" si="14"/>
        <v>53.62</v>
      </c>
      <c r="L149" s="54">
        <f t="shared" si="14"/>
        <v>190.29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2000</v>
      </c>
      <c r="J150" s="128">
        <f t="shared" si="14"/>
        <v>1000</v>
      </c>
      <c r="K150" s="129">
        <f t="shared" si="14"/>
        <v>53.62</v>
      </c>
      <c r="L150" s="84">
        <f t="shared" si="14"/>
        <v>190.29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2000</v>
      </c>
      <c r="J151" s="103">
        <f>SUM(J152:J153)</f>
        <v>1000</v>
      </c>
      <c r="K151" s="69">
        <f>SUM(K152:K153)</f>
        <v>53.62</v>
      </c>
      <c r="L151" s="54">
        <f>SUM(L152:L153)</f>
        <v>190.29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>
        <v>2000</v>
      </c>
      <c r="J152" s="137">
        <v>1000</v>
      </c>
      <c r="K152" s="137">
        <v>53.62</v>
      </c>
      <c r="L152" s="137">
        <v>190.29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8.2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7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9000</v>
      </c>
      <c r="J180" s="103">
        <f>SUM(J181+J234+J299)</f>
        <v>7500</v>
      </c>
      <c r="K180" s="69">
        <f>SUM(K181+K234+K299)</f>
        <v>6305.98</v>
      </c>
      <c r="L180" s="54">
        <f>SUM(L181+L234+L299)</f>
        <v>6305.98</v>
      </c>
    </row>
    <row r="181" spans="1:12" ht="26.2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9000</v>
      </c>
      <c r="J181" s="76">
        <f>SUM(J182+J205+J212+J224+J228)</f>
        <v>7500</v>
      </c>
      <c r="K181" s="76">
        <f>SUM(K182+K205+K212+K224+K228)</f>
        <v>6305.98</v>
      </c>
      <c r="L181" s="76">
        <f>SUM(L182+L205+L212+L224+L228)</f>
        <v>6305.98</v>
      </c>
    </row>
    <row r="182" spans="1:12" ht="24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9000</v>
      </c>
      <c r="J182" s="76">
        <f>SUM(J183+J186+J191+J197+J202)</f>
        <v>7500</v>
      </c>
      <c r="K182" s="76">
        <f>SUM(K183+K186+K191+K197+K202)</f>
        <v>6305.98</v>
      </c>
      <c r="L182" s="76">
        <f>SUM(L183+L186+L191+L197+L202)</f>
        <v>6305.98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0.7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hidden="1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hidden="1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hidden="1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hidden="1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2000</v>
      </c>
      <c r="J191" s="103">
        <f>J192</f>
        <v>2000</v>
      </c>
      <c r="K191" s="69">
        <f>K192</f>
        <v>1012.99</v>
      </c>
      <c r="L191" s="54">
        <f>L192</f>
        <v>1012.99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2000</v>
      </c>
      <c r="J192" s="54">
        <f>SUM(J193:J196)</f>
        <v>2000</v>
      </c>
      <c r="K192" s="54">
        <f>SUM(K193:K196)</f>
        <v>1012.99</v>
      </c>
      <c r="L192" s="54">
        <f>SUM(L193:L196)</f>
        <v>1012.99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>
        <v>2000</v>
      </c>
      <c r="J196" s="155">
        <v>2000</v>
      </c>
      <c r="K196" s="73">
        <v>1012.99</v>
      </c>
      <c r="L196" s="73">
        <v>1012.99</v>
      </c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7000</v>
      </c>
      <c r="J202" s="103">
        <f t="shared" si="18"/>
        <v>5500</v>
      </c>
      <c r="K202" s="69">
        <f t="shared" si="18"/>
        <v>5292.99</v>
      </c>
      <c r="L202" s="54">
        <f t="shared" si="18"/>
        <v>5292.99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7000</v>
      </c>
      <c r="J203" s="69">
        <f t="shared" si="18"/>
        <v>5500</v>
      </c>
      <c r="K203" s="69">
        <f t="shared" si="18"/>
        <v>5292.99</v>
      </c>
      <c r="L203" s="69">
        <f t="shared" si="18"/>
        <v>5292.99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>
        <v>7000</v>
      </c>
      <c r="J204" s="73">
        <v>5500</v>
      </c>
      <c r="K204" s="73">
        <v>5292.99</v>
      </c>
      <c r="L204" s="73">
        <v>5292.99</v>
      </c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5.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0.7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0.7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1063800</v>
      </c>
      <c r="J364" s="123">
        <f>SUM(J30+J180)</f>
        <v>235200</v>
      </c>
      <c r="K364" s="123">
        <f>SUM(K30+K180)</f>
        <v>191074.16</v>
      </c>
      <c r="L364" s="123">
        <f>SUM(L30+L180)</f>
        <v>191068.63000000003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82" t="s">
        <v>226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227</v>
      </c>
      <c r="L366" s="203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186" t="s">
        <v>230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82" t="s">
        <v>231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232</v>
      </c>
      <c r="L369" s="203"/>
    </row>
    <row r="370" spans="1:12" ht="26.25" customHeight="1" x14ac:dyDescent="0.2">
      <c r="A370" s="14"/>
      <c r="B370" s="14"/>
      <c r="C370" s="14"/>
      <c r="D370" s="187" t="s">
        <v>233</v>
      </c>
      <c r="E370" s="188"/>
      <c r="F370" s="188"/>
      <c r="G370" s="188"/>
      <c r="H370" s="28"/>
      <c r="I370" s="181" t="s">
        <v>229</v>
      </c>
      <c r="J370" s="14"/>
      <c r="K370" s="186" t="s">
        <v>230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.39370078740157483" top="0" bottom="0" header="0.31496062992125984" footer="0.31496062992125984"/>
  <pageSetup paperSize="9" scale="8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2023-04-05T10:22:14Z</cp:lastPrinted>
  <dcterms:modified xsi:type="dcterms:W3CDTF">2023-04-05T10:22:31Z</dcterms:modified>
</cp:coreProperties>
</file>